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Stavební akce\Protierozní vegetační pásy SUDOMĚŘICE\VÝBĚROVÉ ŘÍZENÍ NOVÉ 2020\ZADÁVACÍ DOKUMENTACE_FINAL\Přílohy ZD\"/>
    </mc:Choice>
  </mc:AlternateContent>
  <xr:revisionPtr revIDLastSave="0" documentId="13_ncr:1_{5B5B8D1E-038F-4788-9E5B-B1A61C6BE5A6}" xr6:coauthVersionLast="45" xr6:coauthVersionMax="45" xr10:uidLastSave="{00000000-0000-0000-0000-000000000000}"/>
  <bookViews>
    <workbookView xWindow="-108" yWindow="-108" windowWidth="23256" windowHeight="12576" xr2:uid="{401EE112-9DD6-4416-8260-EA3E8F87622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7" i="1" l="1"/>
  <c r="E98" i="1"/>
  <c r="E96" i="1"/>
  <c r="E93" i="1"/>
  <c r="E94" i="1"/>
  <c r="E92" i="1"/>
  <c r="E86" i="1"/>
  <c r="E87" i="1"/>
  <c r="E85" i="1"/>
  <c r="E80" i="1"/>
  <c r="E81" i="1"/>
  <c r="E82" i="1"/>
  <c r="E83" i="1"/>
  <c r="E79" i="1"/>
  <c r="E71" i="1"/>
  <c r="E72" i="1"/>
  <c r="E73" i="1"/>
  <c r="E74" i="1"/>
  <c r="E75" i="1"/>
  <c r="E76" i="1"/>
  <c r="E77" i="1"/>
  <c r="E70" i="1"/>
  <c r="E66" i="1"/>
  <c r="E67" i="1"/>
  <c r="E65" i="1"/>
  <c r="E51" i="1"/>
  <c r="E52" i="1"/>
  <c r="E50" i="1"/>
  <c r="E47" i="1"/>
  <c r="E48" i="1"/>
  <c r="E46" i="1"/>
  <c r="E36" i="1"/>
  <c r="E37" i="1"/>
  <c r="E38" i="1"/>
  <c r="E39" i="1"/>
  <c r="E40" i="1"/>
  <c r="E35" i="1"/>
  <c r="E27" i="1"/>
  <c r="E28" i="1"/>
  <c r="E29" i="1"/>
  <c r="E30" i="1"/>
  <c r="E31" i="1"/>
  <c r="E32" i="1"/>
  <c r="E33" i="1"/>
  <c r="E26" i="1"/>
  <c r="E21" i="1"/>
  <c r="E22" i="1"/>
  <c r="E20" i="1"/>
  <c r="E84" i="1" l="1"/>
  <c r="E78" i="1"/>
  <c r="E64" i="1"/>
  <c r="E49" i="1"/>
  <c r="E45" i="1"/>
  <c r="E24" i="1"/>
  <c r="E19" i="1"/>
  <c r="E95" i="1"/>
  <c r="E91" i="1"/>
  <c r="E69" i="1"/>
  <c r="E34" i="1"/>
  <c r="C99" i="1" l="1"/>
  <c r="C88" i="1"/>
  <c r="E54" i="1"/>
  <c r="E41" i="1"/>
  <c r="C102" i="1" l="1"/>
  <c r="C57" i="1"/>
  <c r="D104" i="1" s="1"/>
</calcChain>
</file>

<file path=xl/sharedStrings.xml><?xml version="1.0" encoding="utf-8"?>
<sst xmlns="http://schemas.openxmlformats.org/spreadsheetml/2006/main" count="155" uniqueCount="84">
  <si>
    <t>Položka</t>
  </si>
  <si>
    <t>Náklady v Kč</t>
  </si>
  <si>
    <t>Přípravné náklady: Studie, dokumentace, dozor - do 8% celk. uzn. nákladů</t>
  </si>
  <si>
    <t>Protierozní studie</t>
  </si>
  <si>
    <t>Projektová dokumentace</t>
  </si>
  <si>
    <t>Odborný dozor</t>
  </si>
  <si>
    <t>Vedlejší rozpočtové náklady…. zaměření ploch, ztížený přístup, do 3%</t>
  </si>
  <si>
    <t>Zaměření ploch</t>
  </si>
  <si>
    <t>Ztížený přístup</t>
  </si>
  <si>
    <t>Plocha I – Díly</t>
  </si>
  <si>
    <t>T.j.</t>
  </si>
  <si>
    <t>cena za t. j.</t>
  </si>
  <si>
    <t>(bez DPH)</t>
  </si>
  <si>
    <t>Počet kusů</t>
  </si>
  <si>
    <t>Celkem</t>
  </si>
  <si>
    <t>Založení trávníku bez modelace terénu</t>
  </si>
  <si>
    <t xml:space="preserve">včetně všech nezbytných činností a materiálů, osetí (včetně osiva), zavláčení, zaválcování křížem, zálivka, </t>
  </si>
  <si>
    <t>úprava terénu, rozrušení půdy, obdělání půdy</t>
  </si>
  <si>
    <t>osivo bělokarpatská luční směs</t>
  </si>
  <si>
    <t>Kč/kg</t>
  </si>
  <si>
    <t>zavláčení, zaválcování křížem, zálivka,</t>
  </si>
  <si>
    <r>
      <t>Výsadba</t>
    </r>
    <r>
      <rPr>
        <b/>
        <i/>
        <sz val="10"/>
        <color rgb="FF000000"/>
        <rFont val="Arial"/>
        <family val="2"/>
        <charset val="238"/>
      </rPr>
      <t xml:space="preserve"> </t>
    </r>
  </si>
  <si>
    <t>Ovocný vysokokmen rozvětvený</t>
  </si>
  <si>
    <t>Kč/ks</t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</si>
  <si>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vytyčení výsadeb</t>
    </r>
  </si>
  <si>
    <t>ks</t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</si>
  <si>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vykopání jamky strojově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</si>
  <si>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výměna půdy-cca 20l/strom, přesun hmot pro účely výsadby, mulčování v okolí výsadby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</si>
  <si>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nákup sazenice</t>
    </r>
    <r>
      <rPr>
        <b/>
        <i/>
        <sz val="10"/>
        <color rgb="FF000000"/>
        <rFont val="Arial"/>
        <family val="2"/>
        <charset val="238"/>
      </rPr>
      <t xml:space="preserve"> </t>
    </r>
    <r>
      <rPr>
        <i/>
        <sz val="10"/>
        <color rgb="FF000000"/>
        <rFont val="Arial"/>
        <family val="2"/>
        <charset val="238"/>
      </rPr>
      <t xml:space="preserve">polokmen rozvětvený, </t>
    </r>
    <r>
      <rPr>
        <b/>
        <i/>
        <sz val="10"/>
        <color rgb="FF000000"/>
        <rFont val="Arial"/>
        <family val="2"/>
        <charset val="238"/>
      </rPr>
      <t>kmen 1,7m+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</si>
  <si>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 xml:space="preserve">nákup kompost cca 20l/ks,kotvící prvky,3 kůly </t>
    </r>
    <r>
      <rPr>
        <b/>
        <i/>
        <sz val="10"/>
        <color rgb="FF000000"/>
        <rFont val="Arial"/>
        <family val="2"/>
        <charset val="238"/>
      </rPr>
      <t>2m délky</t>
    </r>
    <r>
      <rPr>
        <i/>
        <sz val="10"/>
        <color rgb="FF000000"/>
        <rFont val="Arial"/>
        <family val="2"/>
        <charset val="238"/>
      </rPr>
      <t>, pletivo 5x5m, tubus - ochrana kmene 1 ks stromku, mulč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</si>
  <si>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výsadba s tvorbou výsadbové mísy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</si>
  <si>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kotvení, tříkůlová ochrana kmene obalená pletivem 5x5cm a kmen obalen tubusem, mulčování do závl.mísy, hnojení kompostem, povýsadbový řez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</si>
  <si>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zálivka 50l/ks</t>
    </r>
  </si>
  <si>
    <t>Keř listnatý - kontejnerovaný, vel. nad 100 cm</t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</si>
  <si>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vykopání jamky ruční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</si>
  <si>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nákup sazenice</t>
    </r>
    <r>
      <rPr>
        <b/>
        <i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, vel. nad 100 cm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</si>
  <si>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nákup kompost cca 5l/ks; opěrný kůl 1,5 m, plastové pletivo 3x3 cm- ochrana keře, nátěr proti okusu větví keře, mulč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</si>
  <si>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kotvení k 1 kůlu, ochrana kmene nátěrem větví,  obaleníá pletivem 5x5cm, mulčování do závl.mísy, hnojení kompstem, povýsadbový řez</t>
    </r>
  </si>
  <si>
    <t>Kč/ks/rok</t>
  </si>
  <si>
    <t>Péče v prvním roce</t>
  </si>
  <si>
    <t>Péče v druhém roce</t>
  </si>
  <si>
    <t>Péče ve třetím roce</t>
  </si>
  <si>
    <r>
      <t xml:space="preserve">Celkem </t>
    </r>
    <r>
      <rPr>
        <sz val="10"/>
        <color rgb="FF000000"/>
        <rFont val="Arial"/>
        <family val="2"/>
        <charset val="238"/>
      </rPr>
      <t>na 3 roky</t>
    </r>
  </si>
  <si>
    <t xml:space="preserve">včetně nezbytných činností a materiálů, rozrušení půdy, obdělání půdy, osetí (včetně osiva), zavláčení, zaválcování křížem, zálivka, </t>
  </si>
  <si>
    <t>Listnatý odrostek 121 - 205 cm</t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</si>
  <si>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>vytyčení výsadeb</t>
    </r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</si>
  <si>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 xml:space="preserve">vykopání jamky </t>
    </r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</si>
  <si>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>přesun hmot pro účely výsadby, mulčování v okolí výsadby</t>
    </r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</si>
  <si>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>nákup sazenice</t>
    </r>
    <r>
      <rPr>
        <b/>
        <i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Listnatý odrostek 121 - 205 cm, kontejnerovaný</t>
    </r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</si>
  <si>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>nákup kompost cca 10l/ks,kotvící prvky,1 kůl 2</t>
    </r>
    <r>
      <rPr>
        <b/>
        <i/>
        <sz val="10"/>
        <color rgb="FF000000"/>
        <rFont val="Arial"/>
        <family val="2"/>
        <charset val="238"/>
      </rPr>
      <t>m délky</t>
    </r>
    <r>
      <rPr>
        <i/>
        <sz val="10"/>
        <color rgb="FF000000"/>
        <rFont val="Arial"/>
        <family val="2"/>
        <charset val="238"/>
      </rPr>
      <t>, tubus, mulč</t>
    </r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</si>
  <si>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>výsadba s tvorbou výsadbové mísy</t>
    </r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</si>
  <si>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 xml:space="preserve">kotvení, obalení tubusem,mulčování do závl.mísy, hnojení kompostem, </t>
    </r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</si>
  <si>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>zálivka 20l/ks</t>
    </r>
  </si>
  <si>
    <t>Keř listnatý - kontejnerovaný, vel. 40 cm - 60 cm</t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</si>
  <si>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>nákup sazenice</t>
    </r>
    <r>
      <rPr>
        <b/>
        <i/>
        <sz val="10"/>
        <color rgb="FF000000"/>
        <rFont val="Arial"/>
        <family val="2"/>
        <charset val="238"/>
      </rPr>
      <t xml:space="preserve"> </t>
    </r>
    <r>
      <rPr>
        <b/>
        <sz val="10"/>
        <color rgb="FF000000"/>
        <rFont val="Arial"/>
        <family val="2"/>
        <charset val="238"/>
      </rPr>
      <t>Keř listnatý - kontejnerovaný, vel. 40 - 60 cm</t>
    </r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</si>
  <si>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>nákup kompost cca 5l/ks, ochranné 1 kůl 1,5</t>
    </r>
    <r>
      <rPr>
        <b/>
        <i/>
        <sz val="10"/>
        <color rgb="FF000000"/>
        <rFont val="Arial"/>
        <family val="2"/>
        <charset val="238"/>
      </rPr>
      <t>m délky</t>
    </r>
    <r>
      <rPr>
        <i/>
        <sz val="10"/>
        <color rgb="FF000000"/>
        <rFont val="Arial"/>
        <family val="2"/>
        <charset val="238"/>
      </rPr>
      <t>, nátěr ochranný proti okusu</t>
    </r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</si>
  <si>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>výsadba, nátěr, mulčování do okolí keře zálivka 10l/ks</t>
    </r>
  </si>
  <si>
    <r>
      <t>Oplocení 4 ploch výsadeb</t>
    </r>
    <r>
      <rPr>
        <sz val="11"/>
        <color rgb="FF000000"/>
        <rFont val="Arial"/>
        <family val="2"/>
        <charset val="238"/>
      </rPr>
      <t xml:space="preserve"> </t>
    </r>
  </si>
  <si>
    <t>Kč/m</t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</si>
  <si>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>Nákup materiálu - masivní kůly (DB, Mo, Akat  apod.)2,5m, , pletivo pozink. 5x5 cm, přesun hmot,</t>
    </r>
  </si>
  <si>
    <t xml:space="preserve">   Kč/m</t>
  </si>
  <si>
    <r>
      <t>·</t>
    </r>
    <r>
      <rPr>
        <sz val="7"/>
        <color rgb="FF000000"/>
        <rFont val="Times New Roman"/>
        <family val="1"/>
        <charset val="238"/>
      </rPr>
      <t xml:space="preserve">  </t>
    </r>
    <r>
      <rPr>
        <i/>
        <sz val="10"/>
        <color rgb="FF000000"/>
        <rFont val="Arial"/>
        <family val="2"/>
        <charset val="238"/>
      </rPr>
      <t>Oplocení čtyř ploch s přelezy</t>
    </r>
    <r>
      <rPr>
        <b/>
        <i/>
        <sz val="10"/>
        <color rgb="FF000000"/>
        <rFont val="Arial"/>
        <family val="2"/>
        <charset val="238"/>
      </rPr>
      <t xml:space="preserve"> -</t>
    </r>
    <r>
      <rPr>
        <i/>
        <sz val="10"/>
        <color rgb="FF000000"/>
        <rFont val="Arial"/>
        <family val="2"/>
        <charset val="238"/>
      </rPr>
      <t>1800m, spon min.3 m, min.4 přelezy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</si>
  <si>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    </t>
    </r>
    <r>
      <rPr>
        <i/>
        <sz val="10"/>
        <color rgb="FF000000"/>
        <rFont val="Arial"/>
        <family val="2"/>
        <charset val="238"/>
      </rPr>
      <t>obnova a údržba oplocení výsadeb na 3 roky</t>
    </r>
  </si>
  <si>
    <t>Celkem výsadba</t>
  </si>
  <si>
    <r>
      <t>Následná péče o výsadby se zálivkou (rozvojová)</t>
    </r>
    <r>
      <rPr>
        <sz val="10"/>
        <color rgb="FF000000"/>
        <rFont val="Arial"/>
        <family val="2"/>
        <charset val="238"/>
      </rPr>
      <t xml:space="preserve"> na 3 roky</t>
    </r>
  </si>
  <si>
    <t>včetně všech nezbytných činností a materiálů, zejména zálivka včetně dopravy vody, běžně 6x ročně, výchovný řez, kontrola, doplnění nebo odstranění kotvících a ochranných prvků, hnojení, kypření výsadbové mísy, vyžínání porostu, odplevelování, ochrana proti chorobám, doplnění mulče</t>
  </si>
  <si>
    <r>
      <t xml:space="preserve">Celkem údržba </t>
    </r>
    <r>
      <rPr>
        <sz val="10"/>
        <color rgb="FF000000"/>
        <rFont val="Arial"/>
        <family val="2"/>
        <charset val="238"/>
      </rPr>
      <t>na 3 roky</t>
    </r>
  </si>
  <si>
    <t>Kč/m2</t>
  </si>
  <si>
    <r>
      <t>Následná péče o výsadby se zálivkou (rozvojová)</t>
    </r>
    <r>
      <rPr>
        <sz val="10"/>
        <color rgb="FF000000"/>
        <rFont val="Arial"/>
        <family val="2"/>
        <charset val="238"/>
      </rPr>
      <t xml:space="preserve"> na 3 roky - včetně všech nezbytných činností a materiálů, zejména zálivka včetně dopravy vody, běžně 6x ročně, výchovný řez, kontrola, doplnění nebo odstranění kotvících a ochranných prvků, hnojení, kypření výsadbové mísy, vyžínání porostu, odplevelování, ochrana proti chorobám, doplnění mulče</t>
    </r>
  </si>
  <si>
    <t>Celkem za plochu II. (bez DPH)</t>
  </si>
  <si>
    <t>Celkem cena za plochu I. (bez DPH)</t>
  </si>
  <si>
    <t xml:space="preserve">Plocha II – Padělky </t>
  </si>
  <si>
    <t xml:space="preserve">Název akce: Protierozní vegetační pásy v k.ú Sudoměřice , Příloha: podrobný rozpočet </t>
  </si>
  <si>
    <t>Zajistí investor</t>
  </si>
  <si>
    <t>jednotka</t>
  </si>
  <si>
    <t>Celkem  za  oddíl</t>
  </si>
  <si>
    <t>Celkem za oddíl</t>
  </si>
  <si>
    <t>Celkem výsadby</t>
  </si>
  <si>
    <t>Následná péče ovocné dřeviny celkem za 3 roky</t>
  </si>
  <si>
    <t>Následná péče Jednotlivé solitérní keře péče celkem za 3 roky</t>
  </si>
  <si>
    <t>Jednotlivé neovocné stromy péče za 3 roky celkem</t>
  </si>
  <si>
    <t xml:space="preserve">Jednotlivé solitérní keře péče za 3 roky </t>
  </si>
  <si>
    <t>Celkem za plochu I. a plochu II. a VRN (Kč bez DPH)</t>
  </si>
  <si>
    <t>doplnit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</si>
</sst>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  <charset val="238"/>
    </font>
    <font>
      <i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1"/>
    </xf>
    <xf numFmtId="3" fontId="3" fillId="0" borderId="5" xfId="0" applyNumberFormat="1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2"/>
    </xf>
    <xf numFmtId="3" fontId="2" fillId="0" borderId="5" xfId="0" applyNumberFormat="1" applyFont="1" applyBorder="1" applyAlignment="1">
      <alignment horizontal="left" vertical="center" wrapText="1" indent="2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 indent="2"/>
    </xf>
    <xf numFmtId="0" fontId="3" fillId="0" borderId="5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12"/>
    </xf>
    <xf numFmtId="0" fontId="9" fillId="0" borderId="0" xfId="0" applyFont="1" applyAlignment="1">
      <alignment vertical="center"/>
    </xf>
    <xf numFmtId="0" fontId="0" fillId="0" borderId="5" xfId="0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0" fillId="3" borderId="0" xfId="0" applyFill="1"/>
    <xf numFmtId="0" fontId="2" fillId="4" borderId="3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3" fontId="0" fillId="0" borderId="0" xfId="0" applyNumberFormat="1"/>
    <xf numFmtId="3" fontId="3" fillId="4" borderId="5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 indent="2"/>
    </xf>
    <xf numFmtId="0" fontId="1" fillId="4" borderId="1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10" fillId="0" borderId="0" xfId="0" applyFont="1"/>
    <xf numFmtId="0" fontId="0" fillId="4" borderId="0" xfId="0" applyFill="1" applyAlignment="1">
      <alignment horizontal="center"/>
    </xf>
    <xf numFmtId="3" fontId="0" fillId="8" borderId="14" xfId="0" applyNumberForma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3" fontId="2" fillId="6" borderId="14" xfId="0" applyNumberFormat="1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5" borderId="14" xfId="0" applyNumberFormat="1" applyFont="1" applyFill="1" applyBorder="1" applyAlignment="1">
      <alignment horizontal="center" vertical="center" wrapText="1"/>
    </xf>
    <xf numFmtId="3" fontId="2" fillId="5" borderId="15" xfId="0" applyNumberFormat="1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2" fillId="5" borderId="12" xfId="0" applyNumberFormat="1" applyFont="1" applyFill="1" applyBorder="1" applyAlignment="1">
      <alignment horizontal="center" vertical="center" wrapText="1"/>
    </xf>
    <xf numFmtId="3" fontId="2" fillId="5" borderId="13" xfId="0" applyNumberFormat="1" applyFont="1" applyFill="1" applyBorder="1" applyAlignment="1">
      <alignment horizontal="center" vertical="center" wrapText="1"/>
    </xf>
    <xf numFmtId="3" fontId="2" fillId="5" borderId="8" xfId="0" applyNumberFormat="1" applyFont="1" applyFill="1" applyBorder="1" applyAlignment="1">
      <alignment horizontal="center" vertical="center" wrapText="1"/>
    </xf>
    <xf numFmtId="3" fontId="2" fillId="5" borderId="9" xfId="0" applyNumberFormat="1" applyFont="1" applyFill="1" applyBorder="1" applyAlignment="1">
      <alignment horizontal="center" vertical="center" wrapText="1"/>
    </xf>
    <xf numFmtId="3" fontId="2" fillId="5" borderId="0" xfId="0" applyNumberFormat="1" applyFont="1" applyFill="1" applyAlignment="1">
      <alignment horizontal="center" vertical="center" wrapText="1"/>
    </xf>
    <xf numFmtId="3" fontId="2" fillId="5" borderId="6" xfId="0" applyNumberFormat="1" applyFont="1" applyFill="1" applyBorder="1" applyAlignment="1">
      <alignment horizontal="center" vertical="center" wrapText="1"/>
    </xf>
    <xf numFmtId="3" fontId="2" fillId="5" borderId="10" xfId="0" applyNumberFormat="1" applyFont="1" applyFill="1" applyBorder="1" applyAlignment="1">
      <alignment horizontal="center" vertical="center" wrapText="1"/>
    </xf>
    <xf numFmtId="3" fontId="2" fillId="5" borderId="11" xfId="0" applyNumberFormat="1" applyFont="1" applyFill="1" applyBorder="1" applyAlignment="1">
      <alignment horizontal="center" vertical="center" wrapText="1"/>
    </xf>
    <xf numFmtId="3" fontId="2" fillId="5" borderId="5" xfId="0" applyNumberFormat="1" applyFont="1" applyFill="1" applyBorder="1" applyAlignment="1">
      <alignment horizontal="center" vertical="center" wrapText="1"/>
    </xf>
    <xf numFmtId="3" fontId="2" fillId="5" borderId="7" xfId="0" applyNumberFormat="1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3" fontId="2" fillId="5" borderId="3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2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A5280-E97D-4408-87EE-F0CB3766243F}">
  <dimension ref="A1:H104"/>
  <sheetViews>
    <sheetView tabSelected="1" topLeftCell="A91" zoomScale="115" zoomScaleNormal="115" workbookViewId="0">
      <selection activeCell="C10" sqref="C10"/>
    </sheetView>
  </sheetViews>
  <sheetFormatPr defaultRowHeight="14.4" x14ac:dyDescent="0.3"/>
  <cols>
    <col min="1" max="1" width="57.88671875" customWidth="1"/>
    <col min="2" max="2" width="25.6640625" customWidth="1"/>
    <col min="3" max="3" width="17.6640625" customWidth="1"/>
    <col min="4" max="4" width="18.5546875" customWidth="1"/>
    <col min="5" max="5" width="20.5546875" customWidth="1"/>
  </cols>
  <sheetData>
    <row r="1" spans="1:5" s="31" customFormat="1" ht="15" thickBot="1" x14ac:dyDescent="0.35">
      <c r="A1" s="30" t="s">
        <v>72</v>
      </c>
    </row>
    <row r="2" spans="1:5" ht="15" thickBot="1" x14ac:dyDescent="0.35">
      <c r="A2" s="2" t="s">
        <v>0</v>
      </c>
      <c r="B2" s="3" t="s">
        <v>1</v>
      </c>
    </row>
    <row r="3" spans="1:5" ht="15.75" customHeight="1" x14ac:dyDescent="0.3">
      <c r="A3" s="119" t="s">
        <v>2</v>
      </c>
      <c r="B3" s="121">
        <v>0</v>
      </c>
      <c r="C3" s="126" t="s">
        <v>83</v>
      </c>
    </row>
    <row r="4" spans="1:5" ht="15" thickBot="1" x14ac:dyDescent="0.35">
      <c r="A4" s="120"/>
      <c r="B4" s="122"/>
      <c r="C4" s="126"/>
    </row>
    <row r="5" spans="1:5" ht="15" thickBot="1" x14ac:dyDescent="0.35">
      <c r="A5" s="4" t="s">
        <v>3</v>
      </c>
      <c r="B5" s="5">
        <v>0</v>
      </c>
      <c r="C5" t="s">
        <v>73</v>
      </c>
    </row>
    <row r="6" spans="1:5" ht="15" thickBot="1" x14ac:dyDescent="0.35">
      <c r="A6" s="4" t="s">
        <v>4</v>
      </c>
      <c r="B6" s="5">
        <v>0</v>
      </c>
      <c r="C6" t="s">
        <v>73</v>
      </c>
    </row>
    <row r="7" spans="1:5" ht="15" thickBot="1" x14ac:dyDescent="0.35">
      <c r="A7" s="4" t="s">
        <v>5</v>
      </c>
      <c r="B7" s="5">
        <v>0</v>
      </c>
      <c r="C7" t="s">
        <v>73</v>
      </c>
    </row>
    <row r="8" spans="1:5" ht="27" thickBot="1" x14ac:dyDescent="0.35">
      <c r="A8" s="6" t="s">
        <v>6</v>
      </c>
      <c r="B8" s="7">
        <v>0</v>
      </c>
      <c r="C8" t="s">
        <v>83</v>
      </c>
    </row>
    <row r="9" spans="1:5" ht="15" thickBot="1" x14ac:dyDescent="0.35">
      <c r="A9" s="4" t="s">
        <v>7</v>
      </c>
      <c r="B9" s="5">
        <v>0</v>
      </c>
      <c r="C9" t="s">
        <v>73</v>
      </c>
    </row>
    <row r="10" spans="1:5" ht="15" thickBot="1" x14ac:dyDescent="0.35">
      <c r="A10" s="4" t="s">
        <v>8</v>
      </c>
      <c r="B10" s="5">
        <v>0</v>
      </c>
      <c r="C10" s="61" t="s">
        <v>83</v>
      </c>
    </row>
    <row r="11" spans="1:5" x14ac:dyDescent="0.3">
      <c r="A11" s="1"/>
    </row>
    <row r="12" spans="1:5" s="31" customFormat="1" ht="15" thickBot="1" x14ac:dyDescent="0.35">
      <c r="A12" s="30" t="s">
        <v>9</v>
      </c>
    </row>
    <row r="13" spans="1:5" x14ac:dyDescent="0.3">
      <c r="A13" s="123" t="s">
        <v>0</v>
      </c>
      <c r="B13" s="82" t="s">
        <v>10</v>
      </c>
      <c r="C13" s="8" t="s">
        <v>11</v>
      </c>
      <c r="D13" s="85" t="s">
        <v>13</v>
      </c>
      <c r="E13" s="10" t="s">
        <v>14</v>
      </c>
    </row>
    <row r="14" spans="1:5" x14ac:dyDescent="0.3">
      <c r="A14" s="124"/>
      <c r="B14" s="83"/>
      <c r="C14" s="9" t="s">
        <v>12</v>
      </c>
      <c r="D14" s="86"/>
      <c r="E14" s="11" t="s">
        <v>11</v>
      </c>
    </row>
    <row r="15" spans="1:5" ht="15" thickBot="1" x14ac:dyDescent="0.35">
      <c r="A15" s="125"/>
      <c r="B15" s="84"/>
      <c r="C15" s="29"/>
      <c r="D15" s="87"/>
      <c r="E15" s="12" t="s">
        <v>12</v>
      </c>
    </row>
    <row r="16" spans="1:5" x14ac:dyDescent="0.3">
      <c r="A16" s="113" t="s">
        <v>15</v>
      </c>
      <c r="B16" s="114"/>
      <c r="C16" s="114"/>
      <c r="D16" s="114"/>
      <c r="E16" s="115"/>
    </row>
    <row r="17" spans="1:5" ht="15" thickBot="1" x14ac:dyDescent="0.35">
      <c r="A17" s="116"/>
      <c r="B17" s="117"/>
      <c r="C17" s="117"/>
      <c r="D17" s="117"/>
      <c r="E17" s="118"/>
    </row>
    <row r="18" spans="1:5" ht="33.75" customHeight="1" thickBot="1" x14ac:dyDescent="0.35">
      <c r="A18" s="100" t="s">
        <v>16</v>
      </c>
      <c r="B18" s="76" t="s">
        <v>74</v>
      </c>
      <c r="C18" s="85"/>
      <c r="D18" s="34"/>
      <c r="E18" s="36" t="s">
        <v>75</v>
      </c>
    </row>
    <row r="19" spans="1:5" ht="15" thickBot="1" x14ac:dyDescent="0.35">
      <c r="A19" s="101"/>
      <c r="B19" s="78"/>
      <c r="C19" s="87"/>
      <c r="D19" s="19"/>
      <c r="E19" s="35">
        <f>SUM(E20,E21,E22)</f>
        <v>0</v>
      </c>
    </row>
    <row r="20" spans="1:5" ht="15" thickBot="1" x14ac:dyDescent="0.35">
      <c r="A20" s="14" t="s">
        <v>17</v>
      </c>
      <c r="B20" s="19" t="s">
        <v>67</v>
      </c>
      <c r="C20" s="19">
        <v>0</v>
      </c>
      <c r="D20" s="19">
        <v>5500</v>
      </c>
      <c r="E20" s="19">
        <f>PRODUCT(C20:D20)</f>
        <v>0</v>
      </c>
    </row>
    <row r="21" spans="1:5" ht="15" thickBot="1" x14ac:dyDescent="0.35">
      <c r="A21" s="14" t="s">
        <v>18</v>
      </c>
      <c r="B21" s="19" t="s">
        <v>19</v>
      </c>
      <c r="C21" s="19">
        <v>0</v>
      </c>
      <c r="D21" s="19">
        <v>20</v>
      </c>
      <c r="E21" s="19">
        <f t="shared" ref="E21:E22" si="0">PRODUCT(C21:D21)</f>
        <v>0</v>
      </c>
    </row>
    <row r="22" spans="1:5" ht="15" thickBot="1" x14ac:dyDescent="0.35">
      <c r="A22" s="14" t="s">
        <v>20</v>
      </c>
      <c r="B22" s="19" t="s">
        <v>67</v>
      </c>
      <c r="C22" s="19">
        <v>0</v>
      </c>
      <c r="D22" s="19">
        <v>5500</v>
      </c>
      <c r="E22" s="19">
        <f t="shared" si="0"/>
        <v>0</v>
      </c>
    </row>
    <row r="23" spans="1:5" ht="15" thickBot="1" x14ac:dyDescent="0.35">
      <c r="A23" s="32" t="s">
        <v>21</v>
      </c>
      <c r="B23" s="33"/>
      <c r="C23" s="33"/>
      <c r="D23" s="33"/>
      <c r="E23" s="33" t="s">
        <v>76</v>
      </c>
    </row>
    <row r="24" spans="1:5" ht="15" thickBot="1" x14ac:dyDescent="0.35">
      <c r="A24" s="17" t="s">
        <v>22</v>
      </c>
      <c r="B24" s="110"/>
      <c r="C24" s="111"/>
      <c r="D24" s="112"/>
      <c r="E24" s="33">
        <f>SUM(E25:E33)</f>
        <v>0</v>
      </c>
    </row>
    <row r="25" spans="1:5" ht="15" thickBot="1" x14ac:dyDescent="0.35">
      <c r="A25" s="17"/>
      <c r="B25" s="19"/>
      <c r="C25" s="19"/>
      <c r="D25" s="19"/>
      <c r="E25" s="19"/>
    </row>
    <row r="26" spans="1:5" ht="15" thickBot="1" x14ac:dyDescent="0.35">
      <c r="A26" s="18" t="s">
        <v>24</v>
      </c>
      <c r="B26" s="19" t="s">
        <v>25</v>
      </c>
      <c r="C26" s="19">
        <v>0</v>
      </c>
      <c r="D26" s="19">
        <v>1</v>
      </c>
      <c r="E26" s="19">
        <f>PRODUCT(C26:D26)</f>
        <v>0</v>
      </c>
    </row>
    <row r="27" spans="1:5" ht="15" thickBot="1" x14ac:dyDescent="0.35">
      <c r="A27" s="18" t="s">
        <v>26</v>
      </c>
      <c r="B27" s="19" t="s">
        <v>23</v>
      </c>
      <c r="C27" s="19">
        <v>0</v>
      </c>
      <c r="D27" s="19">
        <v>116</v>
      </c>
      <c r="E27" s="19">
        <f t="shared" ref="E27:E33" si="1">PRODUCT(C27:D27)</f>
        <v>0</v>
      </c>
    </row>
    <row r="28" spans="1:5" ht="27" thickBot="1" x14ac:dyDescent="0.35">
      <c r="A28" s="18" t="s">
        <v>27</v>
      </c>
      <c r="B28" s="19" t="s">
        <v>23</v>
      </c>
      <c r="C28" s="19">
        <v>0</v>
      </c>
      <c r="D28" s="19">
        <v>116</v>
      </c>
      <c r="E28" s="19">
        <f t="shared" si="1"/>
        <v>0</v>
      </c>
    </row>
    <row r="29" spans="1:5" ht="15" thickBot="1" x14ac:dyDescent="0.35">
      <c r="A29" s="18" t="s">
        <v>28</v>
      </c>
      <c r="B29" s="19" t="s">
        <v>23</v>
      </c>
      <c r="C29" s="19">
        <v>0</v>
      </c>
      <c r="D29" s="19">
        <v>116</v>
      </c>
      <c r="E29" s="19">
        <f t="shared" si="1"/>
        <v>0</v>
      </c>
    </row>
    <row r="30" spans="1:5" ht="27" thickBot="1" x14ac:dyDescent="0.35">
      <c r="A30" s="18" t="s">
        <v>29</v>
      </c>
      <c r="B30" s="19" t="s">
        <v>23</v>
      </c>
      <c r="C30" s="19">
        <v>0</v>
      </c>
      <c r="D30" s="19">
        <v>116</v>
      </c>
      <c r="E30" s="19">
        <f t="shared" si="1"/>
        <v>0</v>
      </c>
    </row>
    <row r="31" spans="1:5" ht="15" thickBot="1" x14ac:dyDescent="0.35">
      <c r="A31" s="18" t="s">
        <v>30</v>
      </c>
      <c r="B31" s="19" t="s">
        <v>23</v>
      </c>
      <c r="C31" s="19">
        <v>0</v>
      </c>
      <c r="D31" s="19">
        <v>116</v>
      </c>
      <c r="E31" s="19">
        <f t="shared" si="1"/>
        <v>0</v>
      </c>
    </row>
    <row r="32" spans="1:5" ht="40.200000000000003" thickBot="1" x14ac:dyDescent="0.35">
      <c r="A32" s="18" t="s">
        <v>31</v>
      </c>
      <c r="B32" s="19" t="s">
        <v>23</v>
      </c>
      <c r="C32" s="19">
        <v>0</v>
      </c>
      <c r="D32" s="19">
        <v>116</v>
      </c>
      <c r="E32" s="19">
        <f t="shared" si="1"/>
        <v>0</v>
      </c>
    </row>
    <row r="33" spans="1:5" ht="15" thickBot="1" x14ac:dyDescent="0.35">
      <c r="A33" s="18" t="s">
        <v>32</v>
      </c>
      <c r="B33" s="19" t="s">
        <v>23</v>
      </c>
      <c r="C33" s="19">
        <v>0</v>
      </c>
      <c r="D33" s="19">
        <v>116</v>
      </c>
      <c r="E33" s="19">
        <f t="shared" si="1"/>
        <v>0</v>
      </c>
    </row>
    <row r="34" spans="1:5" ht="15" thickBot="1" x14ac:dyDescent="0.35">
      <c r="A34" s="37" t="s">
        <v>33</v>
      </c>
      <c r="B34" s="38"/>
      <c r="C34" s="39"/>
      <c r="D34" s="39"/>
      <c r="E34" s="39">
        <f>SUM(E35:E40)</f>
        <v>0</v>
      </c>
    </row>
    <row r="35" spans="1:5" ht="15" thickBot="1" x14ac:dyDescent="0.35">
      <c r="A35" s="20" t="s">
        <v>34</v>
      </c>
      <c r="B35" s="19" t="s">
        <v>23</v>
      </c>
      <c r="C35" s="19">
        <v>0</v>
      </c>
      <c r="D35" s="19">
        <v>50</v>
      </c>
      <c r="E35" s="19">
        <f>PRODUCT(C35:D35)</f>
        <v>0</v>
      </c>
    </row>
    <row r="36" spans="1:5" ht="15" thickBot="1" x14ac:dyDescent="0.35">
      <c r="A36" s="20" t="s">
        <v>35</v>
      </c>
      <c r="B36" s="19" t="s">
        <v>23</v>
      </c>
      <c r="C36" s="19">
        <v>0</v>
      </c>
      <c r="D36" s="19">
        <v>50</v>
      </c>
      <c r="E36" s="19">
        <f t="shared" ref="E36:E40" si="2">PRODUCT(C36:D36)</f>
        <v>0</v>
      </c>
    </row>
    <row r="37" spans="1:5" ht="27" thickBot="1" x14ac:dyDescent="0.35">
      <c r="A37" s="20" t="s">
        <v>36</v>
      </c>
      <c r="B37" s="19" t="s">
        <v>23</v>
      </c>
      <c r="C37" s="19">
        <v>0</v>
      </c>
      <c r="D37" s="19">
        <v>50</v>
      </c>
      <c r="E37" s="19">
        <f t="shared" si="2"/>
        <v>0</v>
      </c>
    </row>
    <row r="38" spans="1:5" ht="15" thickBot="1" x14ac:dyDescent="0.35">
      <c r="A38" s="20" t="s">
        <v>30</v>
      </c>
      <c r="B38" s="19" t="s">
        <v>23</v>
      </c>
      <c r="C38" s="19">
        <v>0</v>
      </c>
      <c r="D38" s="19">
        <v>50</v>
      </c>
      <c r="E38" s="19">
        <f t="shared" si="2"/>
        <v>0</v>
      </c>
    </row>
    <row r="39" spans="1:5" ht="40.200000000000003" thickBot="1" x14ac:dyDescent="0.35">
      <c r="A39" s="20" t="s">
        <v>37</v>
      </c>
      <c r="B39" s="19" t="s">
        <v>23</v>
      </c>
      <c r="C39" s="19">
        <v>0</v>
      </c>
      <c r="D39" s="19">
        <v>50</v>
      </c>
      <c r="E39" s="19">
        <f t="shared" si="2"/>
        <v>0</v>
      </c>
    </row>
    <row r="40" spans="1:5" ht="15" thickBot="1" x14ac:dyDescent="0.35">
      <c r="A40" s="20" t="s">
        <v>32</v>
      </c>
      <c r="B40" s="19" t="s">
        <v>23</v>
      </c>
      <c r="C40" s="19">
        <v>0</v>
      </c>
      <c r="D40" s="19">
        <v>50</v>
      </c>
      <c r="E40" s="19">
        <f t="shared" si="2"/>
        <v>0</v>
      </c>
    </row>
    <row r="41" spans="1:5" x14ac:dyDescent="0.3">
      <c r="A41" s="102" t="s">
        <v>77</v>
      </c>
      <c r="B41" s="104"/>
      <c r="C41" s="106"/>
      <c r="D41" s="106"/>
      <c r="E41" s="97">
        <f>SUM(E34,E24,E19)</f>
        <v>0</v>
      </c>
    </row>
    <row r="42" spans="1:5" ht="15" thickBot="1" x14ac:dyDescent="0.35">
      <c r="A42" s="103"/>
      <c r="B42" s="105"/>
      <c r="C42" s="107"/>
      <c r="D42" s="107"/>
      <c r="E42" s="99"/>
    </row>
    <row r="43" spans="1:5" ht="86.25" customHeight="1" x14ac:dyDescent="0.3">
      <c r="A43" s="79" t="s">
        <v>68</v>
      </c>
      <c r="B43" s="108"/>
      <c r="C43" s="85" t="s">
        <v>38</v>
      </c>
      <c r="D43" s="85" t="s">
        <v>25</v>
      </c>
      <c r="E43" s="85"/>
    </row>
    <row r="44" spans="1:5" ht="15" thickBot="1" x14ac:dyDescent="0.35">
      <c r="A44" s="81"/>
      <c r="B44" s="109"/>
      <c r="C44" s="87"/>
      <c r="D44" s="87"/>
      <c r="E44" s="87"/>
    </row>
    <row r="45" spans="1:5" ht="15" thickBot="1" x14ac:dyDescent="0.35">
      <c r="A45" s="40" t="s">
        <v>78</v>
      </c>
      <c r="B45" s="39" t="s">
        <v>38</v>
      </c>
      <c r="C45" s="39"/>
      <c r="D45" s="39"/>
      <c r="E45" s="39">
        <f>SUM(E46,E47,E48)</f>
        <v>0</v>
      </c>
    </row>
    <row r="46" spans="1:5" ht="15" thickBot="1" x14ac:dyDescent="0.35">
      <c r="A46" s="15" t="s">
        <v>39</v>
      </c>
      <c r="B46" s="13"/>
      <c r="C46" s="19">
        <v>0</v>
      </c>
      <c r="D46" s="19">
        <v>116</v>
      </c>
      <c r="E46" s="19">
        <f>PRODUCT(C46:D46)</f>
        <v>0</v>
      </c>
    </row>
    <row r="47" spans="1:5" ht="15" thickBot="1" x14ac:dyDescent="0.35">
      <c r="A47" s="15" t="s">
        <v>40</v>
      </c>
      <c r="B47" s="13"/>
      <c r="C47" s="19">
        <v>0</v>
      </c>
      <c r="D47" s="19">
        <v>116</v>
      </c>
      <c r="E47" s="19">
        <f t="shared" ref="E47:E48" si="3">PRODUCT(C47:D47)</f>
        <v>0</v>
      </c>
    </row>
    <row r="48" spans="1:5" ht="15" thickBot="1" x14ac:dyDescent="0.35">
      <c r="A48" s="15" t="s">
        <v>41</v>
      </c>
      <c r="B48" s="13"/>
      <c r="C48" s="19">
        <v>0</v>
      </c>
      <c r="D48" s="19">
        <v>116</v>
      </c>
      <c r="E48" s="19">
        <f t="shared" si="3"/>
        <v>0</v>
      </c>
    </row>
    <row r="49" spans="1:8" ht="15" thickBot="1" x14ac:dyDescent="0.35">
      <c r="A49" s="32" t="s">
        <v>79</v>
      </c>
      <c r="B49" s="38" t="s">
        <v>38</v>
      </c>
      <c r="C49" s="39"/>
      <c r="D49" s="39"/>
      <c r="E49" s="39">
        <f>SUM(E50,E51,E52)</f>
        <v>0</v>
      </c>
    </row>
    <row r="50" spans="1:8" ht="15" thickBot="1" x14ac:dyDescent="0.35">
      <c r="A50" s="15" t="s">
        <v>39</v>
      </c>
      <c r="B50" s="13"/>
      <c r="C50" s="19">
        <v>0</v>
      </c>
      <c r="D50" s="19">
        <v>50</v>
      </c>
      <c r="E50" s="19">
        <f>PRODUCT(C50,D50)</f>
        <v>0</v>
      </c>
    </row>
    <row r="51" spans="1:8" ht="15" thickBot="1" x14ac:dyDescent="0.35">
      <c r="A51" s="15" t="s">
        <v>40</v>
      </c>
      <c r="B51" s="13"/>
      <c r="C51" s="19">
        <v>0</v>
      </c>
      <c r="D51" s="19">
        <v>50</v>
      </c>
      <c r="E51" s="19">
        <f t="shared" ref="E51:E52" si="4">PRODUCT(C51,D51)</f>
        <v>0</v>
      </c>
    </row>
    <row r="52" spans="1:8" ht="15" thickBot="1" x14ac:dyDescent="0.35">
      <c r="A52" s="15" t="s">
        <v>41</v>
      </c>
      <c r="B52" s="13"/>
      <c r="C52" s="19">
        <v>0</v>
      </c>
      <c r="D52" s="19">
        <v>50</v>
      </c>
      <c r="E52" s="19">
        <f t="shared" si="4"/>
        <v>0</v>
      </c>
    </row>
    <row r="53" spans="1:8" ht="15" thickBot="1" x14ac:dyDescent="0.35">
      <c r="A53" s="15"/>
      <c r="B53" s="13"/>
      <c r="C53" s="19"/>
      <c r="D53" s="19"/>
      <c r="E53" s="19"/>
    </row>
    <row r="54" spans="1:8" x14ac:dyDescent="0.3">
      <c r="A54" s="21"/>
      <c r="B54" s="73"/>
      <c r="C54" s="76"/>
      <c r="D54" s="76"/>
      <c r="E54" s="97">
        <f>SUM(E49,E45)</f>
        <v>0</v>
      </c>
      <c r="H54" s="41"/>
    </row>
    <row r="55" spans="1:8" x14ac:dyDescent="0.3">
      <c r="A55" s="21" t="s">
        <v>42</v>
      </c>
      <c r="B55" s="74"/>
      <c r="C55" s="77"/>
      <c r="D55" s="77"/>
      <c r="E55" s="98"/>
    </row>
    <row r="56" spans="1:8" ht="15" thickBot="1" x14ac:dyDescent="0.35">
      <c r="A56" s="15"/>
      <c r="B56" s="75"/>
      <c r="C56" s="78"/>
      <c r="D56" s="78"/>
      <c r="E56" s="99"/>
    </row>
    <row r="57" spans="1:8" ht="15" thickBot="1" x14ac:dyDescent="0.35">
      <c r="A57" s="15" t="s">
        <v>70</v>
      </c>
      <c r="B57" s="16"/>
      <c r="C57" s="64">
        <f>SUM(E54,E41)</f>
        <v>0</v>
      </c>
      <c r="D57" s="65"/>
      <c r="E57" s="66"/>
      <c r="F57" s="41"/>
    </row>
    <row r="59" spans="1:8" s="31" customFormat="1" ht="15" thickBot="1" x14ac:dyDescent="0.35">
      <c r="A59" s="30" t="s">
        <v>71</v>
      </c>
    </row>
    <row r="60" spans="1:8" x14ac:dyDescent="0.3">
      <c r="A60" s="79" t="s">
        <v>0</v>
      </c>
      <c r="B60" s="82" t="s">
        <v>10</v>
      </c>
      <c r="C60" s="8" t="s">
        <v>11</v>
      </c>
      <c r="D60" s="85" t="s">
        <v>13</v>
      </c>
      <c r="E60" s="43" t="s">
        <v>14</v>
      </c>
    </row>
    <row r="61" spans="1:8" x14ac:dyDescent="0.3">
      <c r="A61" s="80"/>
      <c r="B61" s="83"/>
      <c r="C61" s="9" t="s">
        <v>12</v>
      </c>
      <c r="D61" s="86"/>
      <c r="E61" s="44" t="s">
        <v>11</v>
      </c>
    </row>
    <row r="62" spans="1:8" ht="15" thickBot="1" x14ac:dyDescent="0.35">
      <c r="A62" s="81"/>
      <c r="B62" s="84"/>
      <c r="C62" s="29"/>
      <c r="D62" s="87"/>
      <c r="E62" s="12" t="s">
        <v>12</v>
      </c>
    </row>
    <row r="63" spans="1:8" ht="15" thickBot="1" x14ac:dyDescent="0.35">
      <c r="A63" s="67" t="s">
        <v>15</v>
      </c>
      <c r="B63" s="68"/>
      <c r="C63" s="68"/>
      <c r="D63" s="68"/>
      <c r="E63" s="69"/>
    </row>
    <row r="64" spans="1:8" ht="27" thickBot="1" x14ac:dyDescent="0.35">
      <c r="A64" s="37" t="s">
        <v>43</v>
      </c>
      <c r="B64" s="33"/>
      <c r="C64" s="39"/>
      <c r="D64" s="42"/>
      <c r="E64" s="35">
        <f>SUM(E65,E66,E67)</f>
        <v>0</v>
      </c>
    </row>
    <row r="65" spans="1:6" ht="15" thickBot="1" x14ac:dyDescent="0.35">
      <c r="A65" s="14" t="s">
        <v>17</v>
      </c>
      <c r="B65" s="19" t="s">
        <v>67</v>
      </c>
      <c r="C65" s="19">
        <v>0</v>
      </c>
      <c r="D65" s="19">
        <v>10200</v>
      </c>
      <c r="E65" s="19">
        <f>PRODUCT(C65,D65)</f>
        <v>0</v>
      </c>
    </row>
    <row r="66" spans="1:6" ht="15" thickBot="1" x14ac:dyDescent="0.35">
      <c r="A66" s="14" t="s">
        <v>18</v>
      </c>
      <c r="B66" s="19" t="s">
        <v>19</v>
      </c>
      <c r="C66" s="19">
        <v>0</v>
      </c>
      <c r="D66" s="19">
        <v>40</v>
      </c>
      <c r="E66" s="19">
        <f t="shared" ref="E66:E67" si="5">PRODUCT(C66,D66)</f>
        <v>0</v>
      </c>
    </row>
    <row r="67" spans="1:6" ht="15" thickBot="1" x14ac:dyDescent="0.35">
      <c r="A67" s="14" t="s">
        <v>20</v>
      </c>
      <c r="B67" s="19" t="s">
        <v>67</v>
      </c>
      <c r="C67" s="19">
        <v>0</v>
      </c>
      <c r="D67" s="19">
        <v>10200</v>
      </c>
      <c r="E67" s="19">
        <f t="shared" si="5"/>
        <v>0</v>
      </c>
    </row>
    <row r="68" spans="1:6" ht="15" thickBot="1" x14ac:dyDescent="0.35">
      <c r="A68" s="15" t="s">
        <v>21</v>
      </c>
      <c r="B68" s="23"/>
      <c r="C68" s="23"/>
      <c r="D68" s="23"/>
      <c r="E68" s="19"/>
    </row>
    <row r="69" spans="1:6" ht="15" thickBot="1" x14ac:dyDescent="0.35">
      <c r="A69" s="45" t="s">
        <v>44</v>
      </c>
      <c r="B69" s="46"/>
      <c r="C69" s="46"/>
      <c r="D69" s="46"/>
      <c r="E69" s="55">
        <f>SUM(E70:E77)</f>
        <v>0</v>
      </c>
      <c r="F69" s="54"/>
    </row>
    <row r="70" spans="1:6" ht="15" thickBot="1" x14ac:dyDescent="0.35">
      <c r="A70" s="18" t="s">
        <v>45</v>
      </c>
      <c r="B70" s="19" t="s">
        <v>25</v>
      </c>
      <c r="C70" s="24">
        <v>0</v>
      </c>
      <c r="D70" s="19">
        <v>1</v>
      </c>
      <c r="E70" s="19">
        <f>PRODUCT(C70:D70)</f>
        <v>0</v>
      </c>
    </row>
    <row r="71" spans="1:6" ht="15" thickBot="1" x14ac:dyDescent="0.35">
      <c r="A71" s="18" t="s">
        <v>46</v>
      </c>
      <c r="B71" s="19" t="s">
        <v>23</v>
      </c>
      <c r="C71" s="19">
        <v>0</v>
      </c>
      <c r="D71" s="19">
        <v>1000</v>
      </c>
      <c r="E71" s="19">
        <f t="shared" ref="E71:E77" si="6">PRODUCT(C71:D71)</f>
        <v>0</v>
      </c>
    </row>
    <row r="72" spans="1:6" ht="15" thickBot="1" x14ac:dyDescent="0.35">
      <c r="A72" s="18" t="s">
        <v>47</v>
      </c>
      <c r="B72" s="19" t="s">
        <v>23</v>
      </c>
      <c r="C72" s="19">
        <v>0</v>
      </c>
      <c r="D72" s="19">
        <v>1000</v>
      </c>
      <c r="E72" s="19">
        <f t="shared" si="6"/>
        <v>0</v>
      </c>
    </row>
    <row r="73" spans="1:6" ht="27" thickBot="1" x14ac:dyDescent="0.35">
      <c r="A73" s="18" t="s">
        <v>48</v>
      </c>
      <c r="B73" s="19" t="s">
        <v>23</v>
      </c>
      <c r="C73" s="19">
        <v>0</v>
      </c>
      <c r="D73" s="19">
        <v>1000</v>
      </c>
      <c r="E73" s="19">
        <f t="shared" si="6"/>
        <v>0</v>
      </c>
    </row>
    <row r="74" spans="1:6" ht="27" thickBot="1" x14ac:dyDescent="0.35">
      <c r="A74" s="18" t="s">
        <v>49</v>
      </c>
      <c r="B74" s="19" t="s">
        <v>23</v>
      </c>
      <c r="C74" s="19">
        <v>0</v>
      </c>
      <c r="D74" s="19">
        <v>1000</v>
      </c>
      <c r="E74" s="19">
        <f t="shared" si="6"/>
        <v>0</v>
      </c>
    </row>
    <row r="75" spans="1:6" ht="15" thickBot="1" x14ac:dyDescent="0.35">
      <c r="A75" s="18" t="s">
        <v>50</v>
      </c>
      <c r="B75" s="19" t="s">
        <v>23</v>
      </c>
      <c r="C75" s="19">
        <v>0</v>
      </c>
      <c r="D75" s="19">
        <v>1000</v>
      </c>
      <c r="E75" s="19">
        <f t="shared" si="6"/>
        <v>0</v>
      </c>
    </row>
    <row r="76" spans="1:6" ht="27" thickBot="1" x14ac:dyDescent="0.35">
      <c r="A76" s="18" t="s">
        <v>51</v>
      </c>
      <c r="B76" s="19" t="s">
        <v>23</v>
      </c>
      <c r="C76" s="19">
        <v>0</v>
      </c>
      <c r="D76" s="19">
        <v>1000</v>
      </c>
      <c r="E76" s="19">
        <f t="shared" si="6"/>
        <v>0</v>
      </c>
    </row>
    <row r="77" spans="1:6" ht="15" thickBot="1" x14ac:dyDescent="0.35">
      <c r="A77" s="18" t="s">
        <v>52</v>
      </c>
      <c r="B77" s="19" t="s">
        <v>23</v>
      </c>
      <c r="C77" s="19">
        <v>0</v>
      </c>
      <c r="D77" s="19">
        <v>1000</v>
      </c>
      <c r="E77" s="34">
        <f t="shared" si="6"/>
        <v>0</v>
      </c>
    </row>
    <row r="78" spans="1:6" ht="15" thickBot="1" x14ac:dyDescent="0.35">
      <c r="A78" s="32" t="s">
        <v>53</v>
      </c>
      <c r="B78" s="39"/>
      <c r="C78" s="39"/>
      <c r="D78" s="57"/>
      <c r="E78" s="55">
        <f>SUM(E79:E83)</f>
        <v>0</v>
      </c>
      <c r="F78" s="56"/>
    </row>
    <row r="79" spans="1:6" ht="15" thickBot="1" x14ac:dyDescent="0.35">
      <c r="A79" s="18" t="s">
        <v>46</v>
      </c>
      <c r="B79" s="19" t="s">
        <v>23</v>
      </c>
      <c r="C79" s="19">
        <v>0</v>
      </c>
      <c r="D79" s="19">
        <v>1000</v>
      </c>
      <c r="E79" s="19">
        <f>PRODUCT(C79,D79)</f>
        <v>0</v>
      </c>
    </row>
    <row r="80" spans="1:6" ht="15" thickBot="1" x14ac:dyDescent="0.35">
      <c r="A80" s="18" t="s">
        <v>47</v>
      </c>
      <c r="B80" s="19" t="s">
        <v>23</v>
      </c>
      <c r="C80" s="19">
        <v>0</v>
      </c>
      <c r="D80" s="19">
        <v>1000</v>
      </c>
      <c r="E80" s="19">
        <f t="shared" ref="E80:E83" si="7">PRODUCT(C80,D80)</f>
        <v>0</v>
      </c>
    </row>
    <row r="81" spans="1:5" ht="27" thickBot="1" x14ac:dyDescent="0.35">
      <c r="A81" s="18" t="s">
        <v>54</v>
      </c>
      <c r="B81" s="19" t="s">
        <v>23</v>
      </c>
      <c r="C81" s="19">
        <v>0</v>
      </c>
      <c r="D81" s="19">
        <v>1000</v>
      </c>
      <c r="E81" s="19">
        <f t="shared" si="7"/>
        <v>0</v>
      </c>
    </row>
    <row r="82" spans="1:5" ht="27" thickBot="1" x14ac:dyDescent="0.35">
      <c r="A82" s="18" t="s">
        <v>55</v>
      </c>
      <c r="B82" s="19" t="s">
        <v>23</v>
      </c>
      <c r="C82" s="19">
        <v>0</v>
      </c>
      <c r="D82" s="19">
        <v>1000</v>
      </c>
      <c r="E82" s="19">
        <f t="shared" si="7"/>
        <v>0</v>
      </c>
    </row>
    <row r="83" spans="1:5" ht="15" thickBot="1" x14ac:dyDescent="0.35">
      <c r="A83" s="47" t="s">
        <v>56</v>
      </c>
      <c r="B83" s="34" t="s">
        <v>23</v>
      </c>
      <c r="C83" s="34">
        <v>0</v>
      </c>
      <c r="D83" s="34">
        <v>1000</v>
      </c>
      <c r="E83" s="34">
        <f t="shared" si="7"/>
        <v>0</v>
      </c>
    </row>
    <row r="84" spans="1:5" ht="24" customHeight="1" thickBot="1" x14ac:dyDescent="0.35">
      <c r="A84" s="48" t="s">
        <v>57</v>
      </c>
      <c r="B84" s="49" t="s">
        <v>58</v>
      </c>
      <c r="C84" s="50"/>
      <c r="D84" s="50"/>
      <c r="E84" s="51">
        <f>SUM(E85:E87)</f>
        <v>0</v>
      </c>
    </row>
    <row r="85" spans="1:5" ht="27" thickBot="1" x14ac:dyDescent="0.35">
      <c r="A85" s="18" t="s">
        <v>59</v>
      </c>
      <c r="B85" s="25" t="s">
        <v>60</v>
      </c>
      <c r="C85" s="25">
        <v>0</v>
      </c>
      <c r="D85" s="25">
        <v>1800</v>
      </c>
      <c r="E85" s="25">
        <f>PRODUCT(C85,D85)</f>
        <v>0</v>
      </c>
    </row>
    <row r="86" spans="1:5" ht="27" thickBot="1" x14ac:dyDescent="0.35">
      <c r="A86" s="18" t="s">
        <v>61</v>
      </c>
      <c r="B86" s="25" t="s">
        <v>60</v>
      </c>
      <c r="C86" s="25">
        <v>0</v>
      </c>
      <c r="D86" s="25">
        <v>1800</v>
      </c>
      <c r="E86" s="25">
        <f t="shared" ref="E86:E87" si="8">PRODUCT(C86,D86)</f>
        <v>0</v>
      </c>
    </row>
    <row r="87" spans="1:5" ht="15" thickBot="1" x14ac:dyDescent="0.35">
      <c r="A87" s="18" t="s">
        <v>62</v>
      </c>
      <c r="B87" s="25" t="s">
        <v>60</v>
      </c>
      <c r="C87" s="25">
        <v>0</v>
      </c>
      <c r="D87" s="25">
        <v>1800</v>
      </c>
      <c r="E87" s="25">
        <f t="shared" si="8"/>
        <v>0</v>
      </c>
    </row>
    <row r="88" spans="1:5" ht="15" thickBot="1" x14ac:dyDescent="0.35">
      <c r="A88" s="52" t="s">
        <v>63</v>
      </c>
      <c r="B88" s="53"/>
      <c r="C88" s="70">
        <f>SUM(E84,E78,E69,E64)</f>
        <v>0</v>
      </c>
      <c r="D88" s="71"/>
      <c r="E88" s="72"/>
    </row>
    <row r="89" spans="1:5" x14ac:dyDescent="0.3">
      <c r="A89" s="21" t="s">
        <v>64</v>
      </c>
      <c r="B89" s="26"/>
      <c r="C89" s="76"/>
      <c r="D89" s="76"/>
      <c r="E89" s="76"/>
    </row>
    <row r="90" spans="1:5" ht="66.599999999999994" thickBot="1" x14ac:dyDescent="0.35">
      <c r="A90" s="22" t="s">
        <v>65</v>
      </c>
      <c r="B90" s="23" t="s">
        <v>38</v>
      </c>
      <c r="C90" s="78"/>
      <c r="D90" s="78"/>
      <c r="E90" s="78"/>
    </row>
    <row r="91" spans="1:5" ht="15" thickBot="1" x14ac:dyDescent="0.35">
      <c r="A91" s="32" t="s">
        <v>80</v>
      </c>
      <c r="B91" s="33" t="s">
        <v>38</v>
      </c>
      <c r="C91" s="39"/>
      <c r="D91" s="39"/>
      <c r="E91" s="35">
        <f>SUM(E92,E93,E94)</f>
        <v>0</v>
      </c>
    </row>
    <row r="92" spans="1:5" ht="15" thickBot="1" x14ac:dyDescent="0.35">
      <c r="A92" s="15" t="s">
        <v>39</v>
      </c>
      <c r="B92" s="19"/>
      <c r="C92" s="19">
        <v>0</v>
      </c>
      <c r="D92" s="19">
        <v>1000</v>
      </c>
      <c r="E92" s="24">
        <f>PRODUCT(C92:D92)</f>
        <v>0</v>
      </c>
    </row>
    <row r="93" spans="1:5" ht="15" thickBot="1" x14ac:dyDescent="0.35">
      <c r="A93" s="15" t="s">
        <v>40</v>
      </c>
      <c r="B93" s="19"/>
      <c r="C93" s="19">
        <v>0</v>
      </c>
      <c r="D93" s="19">
        <v>1000</v>
      </c>
      <c r="E93" s="24">
        <f t="shared" ref="E93:E94" si="9">PRODUCT(C93:D93)</f>
        <v>0</v>
      </c>
    </row>
    <row r="94" spans="1:5" ht="15" thickBot="1" x14ac:dyDescent="0.35">
      <c r="A94" s="15" t="s">
        <v>41</v>
      </c>
      <c r="B94" s="19"/>
      <c r="C94" s="19">
        <v>0</v>
      </c>
      <c r="D94" s="19">
        <v>1000</v>
      </c>
      <c r="E94" s="24">
        <f t="shared" si="9"/>
        <v>0</v>
      </c>
    </row>
    <row r="95" spans="1:5" ht="15" thickBot="1" x14ac:dyDescent="0.35">
      <c r="A95" s="32" t="s">
        <v>81</v>
      </c>
      <c r="B95" s="33" t="s">
        <v>38</v>
      </c>
      <c r="C95" s="39"/>
      <c r="D95" s="39"/>
      <c r="E95" s="42">
        <f>SUM(E96,E97,E98)</f>
        <v>0</v>
      </c>
    </row>
    <row r="96" spans="1:5" ht="15" thickBot="1" x14ac:dyDescent="0.35">
      <c r="A96" s="15" t="s">
        <v>39</v>
      </c>
      <c r="B96" s="19"/>
      <c r="C96" s="19">
        <v>0</v>
      </c>
      <c r="D96" s="19">
        <v>1000</v>
      </c>
      <c r="E96" s="24">
        <f>PRODUCT(C96,D96)</f>
        <v>0</v>
      </c>
    </row>
    <row r="97" spans="1:5" ht="15" thickBot="1" x14ac:dyDescent="0.35">
      <c r="A97" s="15" t="s">
        <v>40</v>
      </c>
      <c r="B97" s="19"/>
      <c r="C97" s="19">
        <v>0</v>
      </c>
      <c r="D97" s="19">
        <v>1000</v>
      </c>
      <c r="E97" s="24">
        <f t="shared" ref="E97:E98" si="10">PRODUCT(C97,D97)</f>
        <v>0</v>
      </c>
    </row>
    <row r="98" spans="1:5" ht="15" thickBot="1" x14ac:dyDescent="0.35">
      <c r="A98" s="15" t="s">
        <v>41</v>
      </c>
      <c r="B98" s="19"/>
      <c r="C98" s="19">
        <v>0</v>
      </c>
      <c r="D98" s="19">
        <v>1000</v>
      </c>
      <c r="E98" s="24">
        <f t="shared" si="10"/>
        <v>0</v>
      </c>
    </row>
    <row r="99" spans="1:5" x14ac:dyDescent="0.3">
      <c r="A99" s="21"/>
      <c r="B99" s="73"/>
      <c r="C99" s="88">
        <f>SUM(E91,E95)</f>
        <v>0</v>
      </c>
      <c r="D99" s="89"/>
      <c r="E99" s="90"/>
    </row>
    <row r="100" spans="1:5" x14ac:dyDescent="0.3">
      <c r="A100" s="21" t="s">
        <v>66</v>
      </c>
      <c r="B100" s="74"/>
      <c r="C100" s="91"/>
      <c r="D100" s="92"/>
      <c r="E100" s="93"/>
    </row>
    <row r="101" spans="1:5" ht="15" thickBot="1" x14ac:dyDescent="0.35">
      <c r="A101" s="27"/>
      <c r="B101" s="75"/>
      <c r="C101" s="94"/>
      <c r="D101" s="95"/>
      <c r="E101" s="96"/>
    </row>
    <row r="102" spans="1:5" ht="15" thickBot="1" x14ac:dyDescent="0.35">
      <c r="A102" s="58" t="s">
        <v>69</v>
      </c>
      <c r="B102" s="59"/>
      <c r="C102" s="64">
        <f>SUM(C99,C88)</f>
        <v>0</v>
      </c>
      <c r="D102" s="65"/>
      <c r="E102" s="66"/>
    </row>
    <row r="103" spans="1:5" ht="15" thickBot="1" x14ac:dyDescent="0.35">
      <c r="A103" s="28"/>
    </row>
    <row r="104" spans="1:5" ht="18.600000000000001" thickBot="1" x14ac:dyDescent="0.4">
      <c r="A104" s="60" t="s">
        <v>82</v>
      </c>
      <c r="D104" s="62">
        <f>SUM(C102,C57,B10)</f>
        <v>0</v>
      </c>
      <c r="E104" s="63"/>
    </row>
  </sheetData>
  <mergeCells count="38">
    <mergeCell ref="A16:E17"/>
    <mergeCell ref="A3:A4"/>
    <mergeCell ref="B3:B4"/>
    <mergeCell ref="A13:A15"/>
    <mergeCell ref="B13:B15"/>
    <mergeCell ref="D13:D15"/>
    <mergeCell ref="C3:C4"/>
    <mergeCell ref="E54:E56"/>
    <mergeCell ref="E43:E44"/>
    <mergeCell ref="A18:A19"/>
    <mergeCell ref="B18:B19"/>
    <mergeCell ref="C18:C19"/>
    <mergeCell ref="A41:A42"/>
    <mergeCell ref="B41:B42"/>
    <mergeCell ref="C41:C42"/>
    <mergeCell ref="D41:D42"/>
    <mergeCell ref="A43:A44"/>
    <mergeCell ref="B43:B44"/>
    <mergeCell ref="C43:C44"/>
    <mergeCell ref="D43:D44"/>
    <mergeCell ref="B24:D24"/>
    <mergeCell ref="E41:E42"/>
    <mergeCell ref="D104:E104"/>
    <mergeCell ref="C102:E102"/>
    <mergeCell ref="A63:E63"/>
    <mergeCell ref="C88:E88"/>
    <mergeCell ref="B54:B56"/>
    <mergeCell ref="C54:C56"/>
    <mergeCell ref="D54:D56"/>
    <mergeCell ref="C57:E57"/>
    <mergeCell ref="A60:A62"/>
    <mergeCell ref="B60:B62"/>
    <mergeCell ref="D60:D62"/>
    <mergeCell ref="C89:C90"/>
    <mergeCell ref="D89:D90"/>
    <mergeCell ref="E89:E90"/>
    <mergeCell ref="B99:B101"/>
    <mergeCell ref="C99:E101"/>
  </mergeCells>
  <pageMargins left="0.7" right="0.7" top="0.78740157499999996" bottom="0.78740157499999996" header="0.3" footer="0.3"/>
  <pageSetup paperSize="9" orientation="landscape" r:id="rId1"/>
  <ignoredErrors>
    <ignoredError sqref="E34 E8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Hrdoušek</dc:creator>
  <cp:lastModifiedBy>Starosta</cp:lastModifiedBy>
  <cp:lastPrinted>2019-04-15T14:49:23Z</cp:lastPrinted>
  <dcterms:created xsi:type="dcterms:W3CDTF">2019-03-06T10:52:47Z</dcterms:created>
  <dcterms:modified xsi:type="dcterms:W3CDTF">2020-05-05T21:09:53Z</dcterms:modified>
</cp:coreProperties>
</file>